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Gruppi\Atti\STATUTO e DATI GENERALI\QUOTE CONSORTILI 2025-2029\"/>
    </mc:Choice>
  </mc:AlternateContent>
  <xr:revisionPtr revIDLastSave="0" documentId="13_ncr:1_{651096E9-C3C3-409E-A1DE-FE6EA6637DA0}" xr6:coauthVersionLast="47" xr6:coauthVersionMax="47" xr10:uidLastSave="{00000000-0000-0000-0000-000000000000}"/>
  <bookViews>
    <workbookView xWindow="-120" yWindow="-120" windowWidth="20730" windowHeight="11160" xr2:uid="{59AC9E2C-B511-4951-82D0-0FE0F09AB1F5}"/>
  </bookViews>
  <sheets>
    <sheet name="quote " sheetId="2" r:id="rId1"/>
    <sheet name="calcolo con diff." sheetId="7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I36" i="7" l="1"/>
  <c r="C36" i="2"/>
  <c r="F32" i="2" s="1"/>
  <c r="B36" i="2"/>
  <c r="E35" i="2" s="1"/>
  <c r="F31" i="2"/>
  <c r="F27" i="2"/>
  <c r="F23" i="2"/>
  <c r="F19" i="2"/>
  <c r="F15" i="2"/>
  <c r="F11" i="2"/>
  <c r="F7" i="2"/>
  <c r="B36" i="7"/>
  <c r="C36" i="7"/>
  <c r="F24" i="7" s="1"/>
  <c r="H24" i="7" s="1"/>
  <c r="D36" i="7"/>
  <c r="G8" i="7"/>
  <c r="G5" i="7"/>
  <c r="G16" i="7"/>
  <c r="G11" i="7"/>
  <c r="G33" i="7"/>
  <c r="G34" i="7"/>
  <c r="G21" i="7"/>
  <c r="G28" i="7"/>
  <c r="G7" i="7"/>
  <c r="G32" i="7"/>
  <c r="G13" i="7"/>
  <c r="G29" i="7"/>
  <c r="G24" i="7"/>
  <c r="G6" i="7"/>
  <c r="G14" i="7"/>
  <c r="G9" i="7"/>
  <c r="G12" i="7"/>
  <c r="G17" i="7"/>
  <c r="G31" i="7"/>
  <c r="G15" i="7"/>
  <c r="G27" i="7"/>
  <c r="G18" i="7"/>
  <c r="G35" i="7"/>
  <c r="G23" i="7"/>
  <c r="G19" i="7"/>
  <c r="G22" i="7"/>
  <c r="G25" i="7"/>
  <c r="G30" i="7"/>
  <c r="G20" i="7"/>
  <c r="G10" i="7"/>
  <c r="G26" i="7"/>
  <c r="G36" i="7"/>
  <c r="E5" i="2" l="1"/>
  <c r="E36" i="2" s="1"/>
  <c r="E8" i="2"/>
  <c r="E15" i="2"/>
  <c r="E18" i="2"/>
  <c r="E21" i="2"/>
  <c r="E24" i="2"/>
  <c r="E31" i="2"/>
  <c r="G31" i="2" s="1"/>
  <c r="E34" i="2"/>
  <c r="E6" i="2"/>
  <c r="E9" i="2"/>
  <c r="E12" i="2"/>
  <c r="E19" i="2"/>
  <c r="G19" i="2" s="1"/>
  <c r="E22" i="2"/>
  <c r="G22" i="2" s="1"/>
  <c r="E25" i="2"/>
  <c r="E28" i="2"/>
  <c r="E7" i="2"/>
  <c r="E10" i="2"/>
  <c r="E13" i="2"/>
  <c r="E16" i="2"/>
  <c r="E23" i="2"/>
  <c r="E26" i="2"/>
  <c r="E29" i="2"/>
  <c r="E32" i="2"/>
  <c r="G32" i="2" s="1"/>
  <c r="G7" i="2"/>
  <c r="E11" i="2"/>
  <c r="G11" i="2" s="1"/>
  <c r="E14" i="2"/>
  <c r="E17" i="2"/>
  <c r="E20" i="2"/>
  <c r="G23" i="2"/>
  <c r="E27" i="2"/>
  <c r="G27" i="2" s="1"/>
  <c r="E30" i="2"/>
  <c r="E33" i="2"/>
  <c r="G15" i="2"/>
  <c r="G13" i="2"/>
  <c r="F6" i="2"/>
  <c r="F10" i="2"/>
  <c r="F14" i="2"/>
  <c r="G14" i="2" s="1"/>
  <c r="F22" i="2"/>
  <c r="F30" i="2"/>
  <c r="G30" i="2" s="1"/>
  <c r="F5" i="2"/>
  <c r="F9" i="2"/>
  <c r="G9" i="2" s="1"/>
  <c r="F13" i="2"/>
  <c r="F17" i="2"/>
  <c r="G17" i="2" s="1"/>
  <c r="F21" i="2"/>
  <c r="G21" i="2" s="1"/>
  <c r="F25" i="2"/>
  <c r="G25" i="2" s="1"/>
  <c r="F29" i="2"/>
  <c r="G29" i="2" s="1"/>
  <c r="F33" i="2"/>
  <c r="F35" i="2"/>
  <c r="G35" i="2" s="1"/>
  <c r="F18" i="2"/>
  <c r="G18" i="2" s="1"/>
  <c r="F26" i="2"/>
  <c r="F34" i="2"/>
  <c r="F8" i="2"/>
  <c r="G8" i="2" s="1"/>
  <c r="F12" i="2"/>
  <c r="G12" i="2" s="1"/>
  <c r="F16" i="2"/>
  <c r="F20" i="2"/>
  <c r="F24" i="2"/>
  <c r="F28" i="2"/>
  <c r="G28" i="2" s="1"/>
  <c r="F27" i="7"/>
  <c r="H27" i="7" s="1"/>
  <c r="F28" i="7"/>
  <c r="H28" i="7" s="1"/>
  <c r="F15" i="7"/>
  <c r="H15" i="7" s="1"/>
  <c r="F5" i="7"/>
  <c r="H5" i="7" s="1"/>
  <c r="F10" i="7"/>
  <c r="H10" i="7" s="1"/>
  <c r="F17" i="7"/>
  <c r="H17" i="7" s="1"/>
  <c r="F31" i="7"/>
  <c r="H31" i="7" s="1"/>
  <c r="F33" i="7"/>
  <c r="H33" i="7" s="1"/>
  <c r="F34" i="7"/>
  <c r="H34" i="7" s="1"/>
  <c r="F9" i="7"/>
  <c r="H9" i="7" s="1"/>
  <c r="F6" i="7"/>
  <c r="H6" i="7" s="1"/>
  <c r="F7" i="7"/>
  <c r="H7" i="7" s="1"/>
  <c r="F22" i="7"/>
  <c r="H22" i="7" s="1"/>
  <c r="F12" i="7"/>
  <c r="H12" i="7" s="1"/>
  <c r="F29" i="7"/>
  <c r="H29" i="7" s="1"/>
  <c r="F13" i="7"/>
  <c r="H13" i="7" s="1"/>
  <c r="F23" i="7"/>
  <c r="H23" i="7" s="1"/>
  <c r="F18" i="7"/>
  <c r="H18" i="7" s="1"/>
  <c r="F8" i="7"/>
  <c r="H8" i="7" s="1"/>
  <c r="F20" i="7"/>
  <c r="H20" i="7" s="1"/>
  <c r="F26" i="7"/>
  <c r="H26" i="7" s="1"/>
  <c r="F11" i="7"/>
  <c r="H11" i="7" s="1"/>
  <c r="F21" i="7"/>
  <c r="H21" i="7" s="1"/>
  <c r="F19" i="7"/>
  <c r="H19" i="7" s="1"/>
  <c r="F32" i="7"/>
  <c r="H32" i="7" s="1"/>
  <c r="F35" i="7"/>
  <c r="H35" i="7" s="1"/>
  <c r="F14" i="7"/>
  <c r="H14" i="7" s="1"/>
  <c r="F30" i="7"/>
  <c r="H30" i="7" s="1"/>
  <c r="F16" i="7"/>
  <c r="H16" i="7" s="1"/>
  <c r="F25" i="7"/>
  <c r="H25" i="7" s="1"/>
  <c r="G24" i="2" l="1"/>
  <c r="G10" i="2"/>
  <c r="G20" i="2"/>
  <c r="G34" i="2"/>
  <c r="G33" i="2"/>
  <c r="G6" i="2"/>
  <c r="G16" i="2"/>
  <c r="G26" i="2"/>
  <c r="F36" i="2"/>
  <c r="G5" i="2"/>
  <c r="F36" i="7"/>
  <c r="H36" i="7"/>
  <c r="G36" i="2" l="1"/>
</calcChain>
</file>

<file path=xl/sharedStrings.xml><?xml version="1.0" encoding="utf-8"?>
<sst xmlns="http://schemas.openxmlformats.org/spreadsheetml/2006/main" count="80" uniqueCount="42">
  <si>
    <t>COMUNE</t>
  </si>
  <si>
    <t>Borgaro Torinese</t>
  </si>
  <si>
    <t>Brandizzo</t>
  </si>
  <si>
    <t>Brozolo</t>
  </si>
  <si>
    <t>Brusasco</t>
  </si>
  <si>
    <t>Casalborgone</t>
  </si>
  <si>
    <t>Caselle Torinese</t>
  </si>
  <si>
    <t>Castagneto Po</t>
  </si>
  <si>
    <t>Castiglione Torinese</t>
  </si>
  <si>
    <t>Cavagnolo</t>
  </si>
  <si>
    <t>Chivasso</t>
  </si>
  <si>
    <t>Cinzano</t>
  </si>
  <si>
    <t>Foglizzo</t>
  </si>
  <si>
    <t>Gassino Torinese</t>
  </si>
  <si>
    <t>Lauriano</t>
  </si>
  <si>
    <t>Leinì</t>
  </si>
  <si>
    <t>Lombardore</t>
  </si>
  <si>
    <t>Montanaro</t>
  </si>
  <si>
    <t>Monteu Da Po</t>
  </si>
  <si>
    <t>Rivalba</t>
  </si>
  <si>
    <t>Rondissone</t>
  </si>
  <si>
    <t>San Benigno Canavese</t>
  </si>
  <si>
    <t>San Mauro Torinese</t>
  </si>
  <si>
    <t>San Raffaele Cimena</t>
  </si>
  <si>
    <t>San Sebastiano Po</t>
  </si>
  <si>
    <t>Sciolze</t>
  </si>
  <si>
    <t>Settimo Torinese</t>
  </si>
  <si>
    <t>Torrazza Piemonte</t>
  </si>
  <si>
    <t>Verolengo</t>
  </si>
  <si>
    <t>Verrua Savoia</t>
  </si>
  <si>
    <t>Volpiano</t>
  </si>
  <si>
    <t>TOTALE</t>
  </si>
  <si>
    <t>SUPERFICIE KMQ</t>
  </si>
  <si>
    <t xml:space="preserve">Superficie </t>
  </si>
  <si>
    <t>Mappano</t>
  </si>
  <si>
    <t>QUOTA DI PARTECIPAZIONE</t>
  </si>
  <si>
    <t>ABITANTI AL 31 12 2019</t>
  </si>
  <si>
    <t>CONSORZIO DI AREA VASTA CB 16                                                                                                                                  DETERMINAZIONE DELLE QUOTE DI PARTECIPAZIONE DEI COMUNI CONSORZIATI                                                                   2025-2029</t>
  </si>
  <si>
    <t xml:space="preserve">ABITANTI AL 31 12 2024
</t>
  </si>
  <si>
    <t xml:space="preserve">Abitanti </t>
  </si>
  <si>
    <t>Calcolo</t>
  </si>
  <si>
    <t>QUOTA 2020-2024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</si>
</sst>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6" formatCode="_-* #,##0.00_-;\-* #,##0.00_-;_-* &quot;-&quot;?_-;_-@_-"/>
  </numFmts>
  <fonts count="16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Tahoma"/>
      <family val="2"/>
    </font>
    <font>
      <b/>
      <sz val="8"/>
      <name val="Arial"/>
      <family val="2"/>
    </font>
    <font>
      <b/>
      <sz val="10"/>
      <name val="Tahoma"/>
      <family val="2"/>
    </font>
    <font>
      <sz val="10"/>
      <color indexed="10"/>
      <name val="Tahoma"/>
      <family val="2"/>
    </font>
    <font>
      <b/>
      <sz val="10"/>
      <color indexed="10"/>
      <name val="Tahoma"/>
      <family val="2"/>
    </font>
    <font>
      <sz val="1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2"/>
      <color indexed="56"/>
      <name val="Calibri"/>
      <family val="2"/>
    </font>
    <font>
      <sz val="10"/>
      <color indexed="10"/>
      <name val="Calibri"/>
      <family val="2"/>
    </font>
    <font>
      <b/>
      <sz val="10"/>
      <name val="Calibri"/>
      <family val="2"/>
    </font>
    <font>
      <sz val="10"/>
      <color rgb="FF000000"/>
      <name val="Arial"/>
      <family val="2"/>
    </font>
    <font>
      <b/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166" fontId="3" fillId="0" borderId="0" xfId="0" applyNumberFormat="1" applyFont="1"/>
    <xf numFmtId="2" fontId="3" fillId="0" borderId="0" xfId="0" applyNumberFormat="1" applyFont="1"/>
    <xf numFmtId="0" fontId="6" fillId="0" borderId="0" xfId="0" applyFont="1"/>
    <xf numFmtId="2" fontId="6" fillId="0" borderId="0" xfId="3" applyNumberFormat="1" applyFont="1"/>
    <xf numFmtId="0" fontId="8" fillId="0" borderId="0" xfId="0" applyFont="1"/>
    <xf numFmtId="9" fontId="9" fillId="0" borderId="1" xfId="3" applyFont="1" applyBorder="1" applyAlignment="1">
      <alignment horizontal="center" wrapText="1"/>
    </xf>
    <xf numFmtId="9" fontId="9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/>
    <xf numFmtId="43" fontId="8" fillId="0" borderId="3" xfId="0" applyNumberFormat="1" applyFont="1" applyBorder="1"/>
    <xf numFmtId="166" fontId="8" fillId="0" borderId="2" xfId="0" applyNumberFormat="1" applyFont="1" applyBorder="1"/>
    <xf numFmtId="43" fontId="8" fillId="0" borderId="4" xfId="0" applyNumberFormat="1" applyFont="1" applyBorder="1"/>
    <xf numFmtId="166" fontId="8" fillId="0" borderId="5" xfId="0" applyNumberFormat="1" applyFont="1" applyBorder="1"/>
    <xf numFmtId="2" fontId="9" fillId="0" borderId="6" xfId="3" applyNumberFormat="1" applyFont="1" applyBorder="1"/>
    <xf numFmtId="0" fontId="4" fillId="0" borderId="7" xfId="0" applyFont="1" applyBorder="1"/>
    <xf numFmtId="0" fontId="5" fillId="0" borderId="0" xfId="0" applyFont="1"/>
    <xf numFmtId="165" fontId="3" fillId="0" borderId="0" xfId="0" applyNumberFormat="1" applyFont="1"/>
    <xf numFmtId="0" fontId="6" fillId="0" borderId="0" xfId="0" applyFont="1" applyAlignment="1">
      <alignment horizontal="right"/>
    </xf>
    <xf numFmtId="43" fontId="7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12" fillId="0" borderId="0" xfId="0" applyFont="1"/>
    <xf numFmtId="0" fontId="10" fillId="0" borderId="8" xfId="0" applyFont="1" applyBorder="1"/>
    <xf numFmtId="2" fontId="10" fillId="0" borderId="2" xfId="0" applyNumberFormat="1" applyFont="1" applyBorder="1"/>
    <xf numFmtId="2" fontId="10" fillId="0" borderId="5" xfId="0" applyNumberFormat="1" applyFont="1" applyBorder="1"/>
    <xf numFmtId="43" fontId="8" fillId="0" borderId="9" xfId="0" applyNumberFormat="1" applyFont="1" applyBorder="1"/>
    <xf numFmtId="166" fontId="8" fillId="0" borderId="8" xfId="0" applyNumberFormat="1" applyFont="1" applyBorder="1"/>
    <xf numFmtId="3" fontId="14" fillId="0" borderId="0" xfId="0" applyNumberFormat="1" applyFont="1"/>
    <xf numFmtId="0" fontId="9" fillId="0" borderId="10" xfId="0" applyFont="1" applyBorder="1" applyAlignment="1">
      <alignment horizontal="right"/>
    </xf>
    <xf numFmtId="165" fontId="9" fillId="0" borderId="11" xfId="0" applyNumberFormat="1" applyFont="1" applyBorder="1"/>
    <xf numFmtId="164" fontId="9" fillId="0" borderId="12" xfId="0" applyNumberFormat="1" applyFont="1" applyBorder="1"/>
    <xf numFmtId="2" fontId="8" fillId="0" borderId="10" xfId="3" applyNumberFormat="1" applyFont="1" applyBorder="1"/>
    <xf numFmtId="2" fontId="8" fillId="0" borderId="12" xfId="3" applyNumberFormat="1" applyFont="1" applyBorder="1"/>
    <xf numFmtId="165" fontId="10" fillId="0" borderId="13" xfId="1" applyNumberFormat="1" applyFont="1" applyBorder="1"/>
    <xf numFmtId="165" fontId="10" fillId="0" borderId="14" xfId="1" applyNumberFormat="1" applyFont="1" applyBorder="1"/>
    <xf numFmtId="165" fontId="10" fillId="0" borderId="14" xfId="1" applyNumberFormat="1" applyFont="1" applyFill="1" applyBorder="1"/>
    <xf numFmtId="165" fontId="10" fillId="0" borderId="15" xfId="1" applyNumberFormat="1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8" xfId="0" applyFont="1" applyBorder="1"/>
    <xf numFmtId="43" fontId="10" fillId="2" borderId="16" xfId="0" applyNumberFormat="1" applyFont="1" applyFill="1" applyBorder="1" applyAlignment="1">
      <alignment horizontal="center" vertical="center"/>
    </xf>
    <xf numFmtId="43" fontId="10" fillId="2" borderId="17" xfId="0" applyNumberFormat="1" applyFont="1" applyFill="1" applyBorder="1" applyAlignment="1">
      <alignment horizontal="center" vertical="center"/>
    </xf>
    <xf numFmtId="43" fontId="10" fillId="2" borderId="18" xfId="0" applyNumberFormat="1" applyFont="1" applyFill="1" applyBorder="1" applyAlignment="1">
      <alignment horizontal="center" vertical="center"/>
    </xf>
    <xf numFmtId="43" fontId="3" fillId="0" borderId="0" xfId="0" applyNumberFormat="1" applyFont="1"/>
    <xf numFmtId="0" fontId="9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65" fontId="9" fillId="0" borderId="20" xfId="0" applyNumberFormat="1" applyFont="1" applyBorder="1" applyAlignment="1">
      <alignment horizontal="right"/>
    </xf>
    <xf numFmtId="0" fontId="15" fillId="0" borderId="0" xfId="0" applyFont="1"/>
    <xf numFmtId="2" fontId="6" fillId="0" borderId="0" xfId="0" applyNumberFormat="1" applyFont="1"/>
    <xf numFmtId="43" fontId="10" fillId="2" borderId="21" xfId="0" applyNumberFormat="1" applyFont="1" applyFill="1" applyBorder="1" applyAlignment="1">
      <alignment horizontal="center" vertical="center"/>
    </xf>
    <xf numFmtId="43" fontId="10" fillId="2" borderId="22" xfId="0" applyNumberFormat="1" applyFont="1" applyFill="1" applyBorder="1" applyAlignment="1">
      <alignment horizontal="center" vertical="center"/>
    </xf>
    <xf numFmtId="43" fontId="10" fillId="2" borderId="23" xfId="0" applyNumberFormat="1" applyFont="1" applyFill="1" applyBorder="1" applyAlignment="1">
      <alignment horizontal="center" vertical="center"/>
    </xf>
    <xf numFmtId="2" fontId="3" fillId="0" borderId="16" xfId="0" applyNumberFormat="1" applyFont="1" applyBorder="1"/>
    <xf numFmtId="2" fontId="3" fillId="0" borderId="17" xfId="0" applyNumberFormat="1" applyFont="1" applyBorder="1"/>
    <xf numFmtId="2" fontId="3" fillId="0" borderId="18" xfId="0" applyNumberFormat="1" applyFont="1" applyBorder="1"/>
    <xf numFmtId="2" fontId="3" fillId="0" borderId="6" xfId="3" applyNumberFormat="1" applyFont="1" applyBorder="1"/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</cellXfs>
  <cellStyles count="4">
    <cellStyle name="Migliaia" xfId="1" builtinId="3"/>
    <cellStyle name="Normale" xfId="0" builtinId="0"/>
    <cellStyle name="Normale 4 2" xfId="2" xr:uid="{52AC9505-2C79-4576-8AFE-C872904785B6}"/>
    <cellStyle name="Percentual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0FDB0-617D-4CAA-B373-A5309BF5B524}">
  <dimension ref="A1:K42"/>
  <sheetViews>
    <sheetView tabSelected="1" topLeftCell="A16" workbookViewId="0">
      <selection activeCell="B23" sqref="B23"/>
    </sheetView>
  </sheetViews>
  <sheetFormatPr defaultRowHeight="12.75" x14ac:dyDescent="0.2"/>
  <cols>
    <col min="1" max="1" width="25" style="1" customWidth="1"/>
    <col min="2" max="2" width="13.7109375" style="1" customWidth="1"/>
    <col min="3" max="3" width="11.7109375" style="1" customWidth="1"/>
    <col min="4" max="4" width="0.85546875" style="1" customWidth="1"/>
    <col min="5" max="5" width="12.140625" style="1" bestFit="1" customWidth="1"/>
    <col min="6" max="6" width="11.140625" style="1" customWidth="1"/>
    <col min="7" max="7" width="15.5703125" style="1" bestFit="1" customWidth="1"/>
    <col min="8" max="8" width="9.140625" style="1"/>
    <col min="9" max="9" width="11.42578125" style="1" customWidth="1"/>
    <col min="10" max="16384" width="9.140625" style="1"/>
  </cols>
  <sheetData>
    <row r="1" spans="1:11" ht="23.25" customHeight="1" x14ac:dyDescent="0.2">
      <c r="A1" s="63" t="s">
        <v>37</v>
      </c>
      <c r="B1" s="63"/>
      <c r="C1" s="63"/>
      <c r="D1" s="63"/>
      <c r="E1" s="63"/>
      <c r="F1" s="63"/>
      <c r="G1" s="63"/>
    </row>
    <row r="2" spans="1:11" ht="33.75" customHeight="1" thickBot="1" x14ac:dyDescent="0.25">
      <c r="A2" s="63"/>
      <c r="B2" s="63"/>
      <c r="C2" s="63"/>
      <c r="D2" s="63"/>
      <c r="E2" s="63"/>
      <c r="F2" s="63"/>
      <c r="G2" s="63"/>
    </row>
    <row r="3" spans="1:11" ht="46.5" customHeight="1" thickBot="1" x14ac:dyDescent="0.25">
      <c r="A3" s="59" t="s">
        <v>0</v>
      </c>
      <c r="B3" s="61" t="s">
        <v>38</v>
      </c>
      <c r="C3" s="61" t="s">
        <v>32</v>
      </c>
      <c r="D3" s="6"/>
      <c r="E3" s="9" t="s">
        <v>39</v>
      </c>
      <c r="F3" s="9" t="s">
        <v>33</v>
      </c>
      <c r="G3" s="64" t="s">
        <v>35</v>
      </c>
      <c r="H3" s="4"/>
      <c r="I3" s="58"/>
    </row>
    <row r="4" spans="1:11" ht="16.5" thickBot="1" x14ac:dyDescent="0.3">
      <c r="A4" s="60"/>
      <c r="B4" s="62"/>
      <c r="C4" s="62"/>
      <c r="D4" s="6"/>
      <c r="E4" s="7">
        <v>0.9</v>
      </c>
      <c r="F4" s="8">
        <v>0.1</v>
      </c>
      <c r="G4" s="65"/>
      <c r="I4" s="58"/>
    </row>
    <row r="5" spans="1:11" s="4" customFormat="1" ht="20.25" customHeight="1" x14ac:dyDescent="0.25">
      <c r="A5" s="39" t="s">
        <v>1</v>
      </c>
      <c r="B5" s="35">
        <v>11722</v>
      </c>
      <c r="C5" s="24">
        <v>11.19</v>
      </c>
      <c r="D5" s="23"/>
      <c r="E5" s="27">
        <f t="shared" ref="E5:E35" si="0">(+B5/$B$36*$E$4)*100</f>
        <v>4.7243480947753547</v>
      </c>
      <c r="F5" s="28">
        <f t="shared" ref="F5:F35" si="1">(+C5/$C$36*$F$4)*100</f>
        <v>0.20603940342478369</v>
      </c>
      <c r="G5" s="42">
        <f>+E5+F5</f>
        <v>4.9303874982001386</v>
      </c>
    </row>
    <row r="6" spans="1:11" ht="20.25" customHeight="1" x14ac:dyDescent="0.25">
      <c r="A6" s="40" t="s">
        <v>2</v>
      </c>
      <c r="B6" s="37">
        <v>8717</v>
      </c>
      <c r="C6" s="25">
        <v>6.4</v>
      </c>
      <c r="D6" s="6"/>
      <c r="E6" s="11">
        <f t="shared" si="0"/>
        <v>3.5132351426511486</v>
      </c>
      <c r="F6" s="12">
        <f t="shared" si="1"/>
        <v>0.11784201804455904</v>
      </c>
      <c r="G6" s="43">
        <f t="shared" ref="G6:G35" si="2">+E6+F6</f>
        <v>3.6310771606957077</v>
      </c>
    </row>
    <row r="7" spans="1:11" ht="20.25" customHeight="1" x14ac:dyDescent="0.25">
      <c r="A7" s="40" t="s">
        <v>3</v>
      </c>
      <c r="B7" s="37">
        <v>434</v>
      </c>
      <c r="C7" s="25">
        <v>8.9</v>
      </c>
      <c r="D7" s="6"/>
      <c r="E7" s="11">
        <f t="shared" si="0"/>
        <v>0.17491614682925302</v>
      </c>
      <c r="F7" s="12">
        <f t="shared" si="1"/>
        <v>0.16387405634321492</v>
      </c>
      <c r="G7" s="43">
        <f t="shared" si="2"/>
        <v>0.33879020317246794</v>
      </c>
    </row>
    <row r="8" spans="1:11" ht="20.25" customHeight="1" x14ac:dyDescent="0.25">
      <c r="A8" s="40" t="s">
        <v>4</v>
      </c>
      <c r="B8" s="37">
        <v>1494</v>
      </c>
      <c r="C8" s="10">
        <v>14.4</v>
      </c>
      <c r="D8" s="6"/>
      <c r="E8" s="11">
        <f t="shared" si="0"/>
        <v>0.60213069899286642</v>
      </c>
      <c r="F8" s="12">
        <f t="shared" si="1"/>
        <v>0.26514454060025783</v>
      </c>
      <c r="G8" s="43">
        <f t="shared" si="2"/>
        <v>0.86727523959312425</v>
      </c>
      <c r="H8" s="4"/>
    </row>
    <row r="9" spans="1:11" ht="20.25" customHeight="1" x14ac:dyDescent="0.25">
      <c r="A9" s="40" t="s">
        <v>5</v>
      </c>
      <c r="B9" s="37">
        <v>1879</v>
      </c>
      <c r="C9" s="10">
        <v>20.2</v>
      </c>
      <c r="D9" s="6"/>
      <c r="E9" s="11">
        <f t="shared" si="0"/>
        <v>0.75729824859946171</v>
      </c>
      <c r="F9" s="12">
        <f t="shared" si="1"/>
        <v>0.37193886945313942</v>
      </c>
      <c r="G9" s="43">
        <f t="shared" si="2"/>
        <v>1.1292371180526011</v>
      </c>
      <c r="H9" s="4"/>
      <c r="J9" s="18"/>
    </row>
    <row r="10" spans="1:11" s="4" customFormat="1" ht="20.25" customHeight="1" x14ac:dyDescent="0.25">
      <c r="A10" s="40" t="s">
        <v>6</v>
      </c>
      <c r="B10" s="37">
        <v>13897</v>
      </c>
      <c r="C10" s="10">
        <v>23.61</v>
      </c>
      <c r="D10" s="23"/>
      <c r="E10" s="11">
        <f t="shared" si="0"/>
        <v>5.6009439919035229</v>
      </c>
      <c r="F10" s="12">
        <f t="shared" si="1"/>
        <v>0.43472656969250606</v>
      </c>
      <c r="G10" s="43">
        <f t="shared" si="2"/>
        <v>6.0356705615960289</v>
      </c>
    </row>
    <row r="11" spans="1:11" ht="20.25" customHeight="1" x14ac:dyDescent="0.25">
      <c r="A11" s="40" t="s">
        <v>7</v>
      </c>
      <c r="B11" s="37">
        <v>1750</v>
      </c>
      <c r="C11" s="10">
        <v>11.5</v>
      </c>
      <c r="D11" s="6"/>
      <c r="E11" s="11">
        <f t="shared" si="0"/>
        <v>0.70530704366634278</v>
      </c>
      <c r="F11" s="12">
        <f t="shared" si="1"/>
        <v>0.21174737617381703</v>
      </c>
      <c r="G11" s="43">
        <f t="shared" si="2"/>
        <v>0.91705441984015978</v>
      </c>
      <c r="H11" s="4"/>
    </row>
    <row r="12" spans="1:11" ht="20.25" customHeight="1" x14ac:dyDescent="0.25">
      <c r="A12" s="40" t="s">
        <v>8</v>
      </c>
      <c r="B12" s="36">
        <v>6500</v>
      </c>
      <c r="C12" s="10">
        <v>14.2</v>
      </c>
      <c r="D12" s="6"/>
      <c r="E12" s="11">
        <f t="shared" si="0"/>
        <v>2.6197118764749878</v>
      </c>
      <c r="F12" s="12">
        <f t="shared" si="1"/>
        <v>0.26146197753636535</v>
      </c>
      <c r="G12" s="43">
        <f t="shared" si="2"/>
        <v>2.8811738540113532</v>
      </c>
      <c r="H12" s="4"/>
    </row>
    <row r="13" spans="1:11" ht="20.25" customHeight="1" x14ac:dyDescent="0.25">
      <c r="A13" s="40" t="s">
        <v>9</v>
      </c>
      <c r="B13" s="36">
        <v>2345</v>
      </c>
      <c r="C13" s="10">
        <v>12.4</v>
      </c>
      <c r="D13" s="6"/>
      <c r="E13" s="11">
        <f t="shared" si="0"/>
        <v>0.94511143851289925</v>
      </c>
      <c r="F13" s="12">
        <f t="shared" si="1"/>
        <v>0.22831890996133311</v>
      </c>
      <c r="G13" s="43">
        <f t="shared" si="2"/>
        <v>1.1734303484742323</v>
      </c>
      <c r="H13" s="4"/>
    </row>
    <row r="14" spans="1:11" ht="20.25" customHeight="1" x14ac:dyDescent="0.25">
      <c r="A14" s="40" t="s">
        <v>10</v>
      </c>
      <c r="B14" s="36">
        <v>26222</v>
      </c>
      <c r="C14" s="10">
        <v>50.7</v>
      </c>
      <c r="D14" s="6"/>
      <c r="E14" s="11">
        <f t="shared" si="0"/>
        <v>10.56832074229648</v>
      </c>
      <c r="F14" s="12">
        <f t="shared" si="1"/>
        <v>0.93352973669674122</v>
      </c>
      <c r="G14" s="43">
        <f t="shared" si="2"/>
        <v>11.501850478993221</v>
      </c>
      <c r="H14" s="4"/>
    </row>
    <row r="15" spans="1:11" ht="20.25" customHeight="1" x14ac:dyDescent="0.25">
      <c r="A15" s="40" t="s">
        <v>11</v>
      </c>
      <c r="B15" s="36">
        <v>342</v>
      </c>
      <c r="C15" s="25">
        <v>6.2</v>
      </c>
      <c r="D15" s="6"/>
      <c r="E15" s="11">
        <f t="shared" si="0"/>
        <v>0.13783714796222241</v>
      </c>
      <c r="F15" s="12">
        <f t="shared" si="1"/>
        <v>0.11415945498066656</v>
      </c>
      <c r="G15" s="43">
        <f t="shared" si="2"/>
        <v>0.25199660294288895</v>
      </c>
      <c r="H15" s="4"/>
      <c r="K15" s="29"/>
    </row>
    <row r="16" spans="1:11" ht="20.25" customHeight="1" x14ac:dyDescent="0.25">
      <c r="A16" s="40" t="s">
        <v>12</v>
      </c>
      <c r="B16" s="36">
        <v>2235</v>
      </c>
      <c r="C16" s="10">
        <v>15.7</v>
      </c>
      <c r="D16" s="6"/>
      <c r="E16" s="11">
        <f t="shared" si="0"/>
        <v>0.90077785291101486</v>
      </c>
      <c r="F16" s="12">
        <f t="shared" si="1"/>
        <v>0.28908120051555891</v>
      </c>
      <c r="G16" s="43">
        <f t="shared" si="2"/>
        <v>1.1898590534265738</v>
      </c>
      <c r="H16" s="4"/>
    </row>
    <row r="17" spans="1:11" ht="20.25" customHeight="1" x14ac:dyDescent="0.25">
      <c r="A17" s="40" t="s">
        <v>13</v>
      </c>
      <c r="B17" s="36">
        <v>9259</v>
      </c>
      <c r="C17" s="10">
        <v>20.5</v>
      </c>
      <c r="D17" s="6"/>
      <c r="E17" s="11">
        <f t="shared" si="0"/>
        <v>3.7316788098895244</v>
      </c>
      <c r="F17" s="12">
        <f t="shared" si="1"/>
        <v>0.37746271404897819</v>
      </c>
      <c r="G17" s="43">
        <f t="shared" si="2"/>
        <v>4.1091415239385025</v>
      </c>
      <c r="H17" s="4"/>
    </row>
    <row r="18" spans="1:11" ht="20.25" customHeight="1" x14ac:dyDescent="0.25">
      <c r="A18" s="40" t="s">
        <v>14</v>
      </c>
      <c r="B18" s="36">
        <v>1414</v>
      </c>
      <c r="C18" s="10">
        <v>14.2</v>
      </c>
      <c r="D18" s="6"/>
      <c r="E18" s="11">
        <f t="shared" si="0"/>
        <v>0.56988809128240503</v>
      </c>
      <c r="F18" s="12">
        <f t="shared" si="1"/>
        <v>0.26146197753636535</v>
      </c>
      <c r="G18" s="43">
        <f t="shared" si="2"/>
        <v>0.83135006881877038</v>
      </c>
      <c r="H18" s="4"/>
    </row>
    <row r="19" spans="1:11" s="4" customFormat="1" ht="20.25" customHeight="1" x14ac:dyDescent="0.25">
      <c r="A19" s="40" t="s">
        <v>15</v>
      </c>
      <c r="B19" s="37">
        <v>16308</v>
      </c>
      <c r="C19" s="10">
        <v>31.97</v>
      </c>
      <c r="D19" s="23"/>
      <c r="E19" s="11">
        <f t="shared" si="0"/>
        <v>6.5726555817775534</v>
      </c>
      <c r="F19" s="12">
        <f t="shared" si="1"/>
        <v>0.5886577057632113</v>
      </c>
      <c r="G19" s="43">
        <f t="shared" si="2"/>
        <v>7.1613132875407643</v>
      </c>
    </row>
    <row r="20" spans="1:11" ht="20.25" customHeight="1" x14ac:dyDescent="0.25">
      <c r="A20" s="40" t="s">
        <v>16</v>
      </c>
      <c r="B20" s="36">
        <v>1746</v>
      </c>
      <c r="C20" s="10">
        <v>12.7</v>
      </c>
      <c r="D20" s="6"/>
      <c r="E20" s="11">
        <f t="shared" si="0"/>
        <v>0.70369491328081968</v>
      </c>
      <c r="F20" s="12">
        <f t="shared" si="1"/>
        <v>0.23384275455717182</v>
      </c>
      <c r="G20" s="43">
        <f t="shared" si="2"/>
        <v>0.93753766783799153</v>
      </c>
      <c r="H20" s="4"/>
    </row>
    <row r="21" spans="1:11" s="4" customFormat="1" ht="20.25" customHeight="1" x14ac:dyDescent="0.25">
      <c r="A21" s="40" t="s">
        <v>34</v>
      </c>
      <c r="B21" s="36">
        <v>7269</v>
      </c>
      <c r="C21" s="10">
        <v>9.73</v>
      </c>
      <c r="D21" s="23"/>
      <c r="E21" s="11">
        <f t="shared" si="0"/>
        <v>2.9296439430917975</v>
      </c>
      <c r="F21" s="12">
        <f t="shared" si="1"/>
        <v>0.17915669305836865</v>
      </c>
      <c r="G21" s="43">
        <f t="shared" si="2"/>
        <v>3.1088006361501663</v>
      </c>
    </row>
    <row r="22" spans="1:11" ht="20.25" customHeight="1" x14ac:dyDescent="0.25">
      <c r="A22" s="40" t="s">
        <v>17</v>
      </c>
      <c r="B22" s="36">
        <v>5031</v>
      </c>
      <c r="C22" s="10">
        <v>20.9</v>
      </c>
      <c r="D22" s="6"/>
      <c r="E22" s="11">
        <f t="shared" si="0"/>
        <v>2.0276569923916403</v>
      </c>
      <c r="F22" s="12">
        <f t="shared" si="1"/>
        <v>0.38482784017676308</v>
      </c>
      <c r="G22" s="43">
        <f t="shared" si="2"/>
        <v>2.4124848325684036</v>
      </c>
      <c r="H22" s="4"/>
      <c r="K22" s="2"/>
    </row>
    <row r="23" spans="1:11" ht="20.25" customHeight="1" x14ac:dyDescent="0.25">
      <c r="A23" s="40" t="s">
        <v>18</v>
      </c>
      <c r="B23" s="36">
        <v>832</v>
      </c>
      <c r="C23" s="25">
        <v>7.5</v>
      </c>
      <c r="D23" s="6"/>
      <c r="E23" s="11">
        <f t="shared" si="0"/>
        <v>0.3353231201887984</v>
      </c>
      <c r="F23" s="12">
        <f t="shared" si="1"/>
        <v>0.13809611489596763</v>
      </c>
      <c r="G23" s="43">
        <f t="shared" si="2"/>
        <v>0.47341923508476602</v>
      </c>
      <c r="H23" s="4"/>
    </row>
    <row r="24" spans="1:11" ht="20.25" customHeight="1" x14ac:dyDescent="0.25">
      <c r="A24" s="40" t="s">
        <v>19</v>
      </c>
      <c r="B24" s="36">
        <v>1147</v>
      </c>
      <c r="C24" s="10">
        <v>10.8</v>
      </c>
      <c r="D24" s="6"/>
      <c r="E24" s="11">
        <f t="shared" si="0"/>
        <v>0.46227838804874011</v>
      </c>
      <c r="F24" s="12">
        <f t="shared" si="1"/>
        <v>0.19885840545019337</v>
      </c>
      <c r="G24" s="43">
        <f t="shared" si="2"/>
        <v>0.66113679349893351</v>
      </c>
      <c r="H24" s="4"/>
    </row>
    <row r="25" spans="1:11" ht="20.25" customHeight="1" x14ac:dyDescent="0.25">
      <c r="A25" s="40" t="s">
        <v>20</v>
      </c>
      <c r="B25" s="37">
        <v>1931</v>
      </c>
      <c r="C25" s="10">
        <v>10.6</v>
      </c>
      <c r="D25" s="6"/>
      <c r="E25" s="11">
        <f t="shared" si="0"/>
        <v>0.77825594361126171</v>
      </c>
      <c r="F25" s="12">
        <f t="shared" si="1"/>
        <v>0.1951758423863009</v>
      </c>
      <c r="G25" s="43">
        <f t="shared" si="2"/>
        <v>0.97343178599756264</v>
      </c>
      <c r="H25" s="4"/>
    </row>
    <row r="26" spans="1:11" ht="20.25" customHeight="1" x14ac:dyDescent="0.25">
      <c r="A26" s="40" t="s">
        <v>21</v>
      </c>
      <c r="B26" s="36">
        <v>6094</v>
      </c>
      <c r="C26" s="10">
        <v>22.2</v>
      </c>
      <c r="D26" s="6"/>
      <c r="E26" s="11">
        <f t="shared" si="0"/>
        <v>2.4560806423443959</v>
      </c>
      <c r="F26" s="12">
        <f t="shared" si="1"/>
        <v>0.40876450009206422</v>
      </c>
      <c r="G26" s="43">
        <f t="shared" si="2"/>
        <v>2.8648451424364603</v>
      </c>
      <c r="H26" s="4"/>
    </row>
    <row r="27" spans="1:11" ht="20.25" customHeight="1" x14ac:dyDescent="0.25">
      <c r="A27" s="40" t="s">
        <v>22</v>
      </c>
      <c r="B27" s="36">
        <v>18389</v>
      </c>
      <c r="C27" s="10">
        <v>12.5</v>
      </c>
      <c r="D27" s="6"/>
      <c r="E27" s="11">
        <f t="shared" si="0"/>
        <v>7.4113664148459293</v>
      </c>
      <c r="F27" s="12">
        <f t="shared" si="1"/>
        <v>0.2301601914932794</v>
      </c>
      <c r="G27" s="43">
        <f t="shared" si="2"/>
        <v>7.6415266063392089</v>
      </c>
      <c r="H27" s="4"/>
    </row>
    <row r="28" spans="1:11" ht="20.25" customHeight="1" x14ac:dyDescent="0.25">
      <c r="A28" s="40" t="s">
        <v>23</v>
      </c>
      <c r="B28" s="36">
        <v>3141</v>
      </c>
      <c r="C28" s="10">
        <v>11.2</v>
      </c>
      <c r="D28" s="6"/>
      <c r="E28" s="11">
        <f t="shared" si="0"/>
        <v>1.2659253852319901</v>
      </c>
      <c r="F28" s="12">
        <f t="shared" si="1"/>
        <v>0.20622353157797829</v>
      </c>
      <c r="G28" s="43">
        <f t="shared" si="2"/>
        <v>1.4721489168099684</v>
      </c>
      <c r="H28" s="4"/>
    </row>
    <row r="29" spans="1:11" ht="20.25" customHeight="1" x14ac:dyDescent="0.25">
      <c r="A29" s="40" t="s">
        <v>24</v>
      </c>
      <c r="B29" s="36">
        <v>1895</v>
      </c>
      <c r="C29" s="10">
        <v>16.600000000000001</v>
      </c>
      <c r="D29" s="6"/>
      <c r="E29" s="11">
        <f t="shared" si="0"/>
        <v>0.76374677014155401</v>
      </c>
      <c r="F29" s="12">
        <f t="shared" si="1"/>
        <v>0.30565273430307505</v>
      </c>
      <c r="G29" s="43">
        <f t="shared" si="2"/>
        <v>1.0693995044446289</v>
      </c>
      <c r="H29" s="4"/>
    </row>
    <row r="30" spans="1:11" ht="20.25" customHeight="1" x14ac:dyDescent="0.25">
      <c r="A30" s="40" t="s">
        <v>25</v>
      </c>
      <c r="B30" s="36">
        <v>1425</v>
      </c>
      <c r="C30" s="10">
        <v>11.3</v>
      </c>
      <c r="D30" s="6"/>
      <c r="E30" s="11">
        <f t="shared" si="0"/>
        <v>0.57432144984259337</v>
      </c>
      <c r="F30" s="12">
        <f t="shared" si="1"/>
        <v>0.20806481310992456</v>
      </c>
      <c r="G30" s="43">
        <f t="shared" si="2"/>
        <v>0.7823862629525179</v>
      </c>
      <c r="H30" s="4"/>
    </row>
    <row r="31" spans="1:11" s="4" customFormat="1" ht="20.25" customHeight="1" x14ac:dyDescent="0.25">
      <c r="A31" s="40" t="s">
        <v>26</v>
      </c>
      <c r="B31" s="36">
        <v>45826</v>
      </c>
      <c r="C31" s="10">
        <v>31.4</v>
      </c>
      <c r="D31" s="23"/>
      <c r="E31" s="11">
        <f t="shared" si="0"/>
        <v>18.469371761745045</v>
      </c>
      <c r="F31" s="12">
        <f t="shared" si="1"/>
        <v>0.57816240103111782</v>
      </c>
      <c r="G31" s="43">
        <f t="shared" si="2"/>
        <v>19.047534162776163</v>
      </c>
    </row>
    <row r="32" spans="1:11" ht="20.25" customHeight="1" x14ac:dyDescent="0.25">
      <c r="A32" s="40" t="s">
        <v>27</v>
      </c>
      <c r="B32" s="36">
        <v>3017</v>
      </c>
      <c r="C32" s="25">
        <v>10</v>
      </c>
      <c r="D32" s="6"/>
      <c r="E32" s="11">
        <f t="shared" si="0"/>
        <v>1.2159493432807749</v>
      </c>
      <c r="F32" s="12">
        <f t="shared" si="1"/>
        <v>0.18412815319462347</v>
      </c>
      <c r="G32" s="43">
        <f t="shared" si="2"/>
        <v>1.4000774964753984</v>
      </c>
      <c r="H32" s="4"/>
    </row>
    <row r="33" spans="1:9" ht="20.25" customHeight="1" x14ac:dyDescent="0.25">
      <c r="A33" s="40" t="s">
        <v>28</v>
      </c>
      <c r="B33" s="36">
        <v>4764</v>
      </c>
      <c r="C33" s="25">
        <v>29.2</v>
      </c>
      <c r="D33" s="6"/>
      <c r="E33" s="11">
        <f t="shared" si="0"/>
        <v>1.9200472891579754</v>
      </c>
      <c r="F33" s="12">
        <f t="shared" si="1"/>
        <v>0.5376542073283006</v>
      </c>
      <c r="G33" s="43">
        <f t="shared" si="2"/>
        <v>2.4577014964862762</v>
      </c>
      <c r="H33" s="4"/>
    </row>
    <row r="34" spans="1:9" ht="20.25" customHeight="1" x14ac:dyDescent="0.25">
      <c r="A34" s="40" t="s">
        <v>29</v>
      </c>
      <c r="B34" s="36">
        <v>1327</v>
      </c>
      <c r="C34" s="25">
        <v>32</v>
      </c>
      <c r="D34" s="6"/>
      <c r="E34" s="11">
        <f t="shared" si="0"/>
        <v>0.53482425539727818</v>
      </c>
      <c r="F34" s="12">
        <f t="shared" si="1"/>
        <v>0.58921009022279525</v>
      </c>
      <c r="G34" s="43">
        <f t="shared" si="2"/>
        <v>1.1240343456200734</v>
      </c>
      <c r="H34" s="4"/>
    </row>
    <row r="35" spans="1:9" ht="20.25" customHeight="1" thickBot="1" x14ac:dyDescent="0.3">
      <c r="A35" s="41" t="s">
        <v>30</v>
      </c>
      <c r="B35" s="38">
        <v>14955</v>
      </c>
      <c r="C35" s="26">
        <v>32.4</v>
      </c>
      <c r="D35" s="6"/>
      <c r="E35" s="13">
        <f t="shared" si="0"/>
        <v>6.0273524788743753</v>
      </c>
      <c r="F35" s="14">
        <f t="shared" si="1"/>
        <v>0.59657521635058008</v>
      </c>
      <c r="G35" s="44">
        <f t="shared" si="2"/>
        <v>6.6239276952249551</v>
      </c>
      <c r="H35" s="4"/>
    </row>
    <row r="36" spans="1:9" ht="25.5" customHeight="1" thickBot="1" x14ac:dyDescent="0.3">
      <c r="A36" s="30" t="s">
        <v>31</v>
      </c>
      <c r="B36" s="31">
        <f>SUM(B5:B35)</f>
        <v>223307</v>
      </c>
      <c r="C36" s="32">
        <f>SUM(C5:C35)</f>
        <v>543.09999999999991</v>
      </c>
      <c r="D36" s="6"/>
      <c r="E36" s="33">
        <f>SUM(E5:E35)</f>
        <v>90.000000000000014</v>
      </c>
      <c r="F36" s="34">
        <f>SUM(F5:F35)</f>
        <v>10.000000000000002</v>
      </c>
      <c r="G36" s="15">
        <f>SUM(G5:G35)</f>
        <v>100.00000000000001</v>
      </c>
      <c r="H36" s="5"/>
      <c r="I36" s="3"/>
    </row>
    <row r="37" spans="1:9" x14ac:dyDescent="0.2">
      <c r="A37" s="16"/>
      <c r="B37" s="16"/>
      <c r="C37" s="16"/>
      <c r="G37" s="45"/>
    </row>
    <row r="38" spans="1:9" x14ac:dyDescent="0.2">
      <c r="A38" s="17"/>
      <c r="E38" s="3"/>
    </row>
    <row r="39" spans="1:9" ht="12.75" customHeight="1" x14ac:dyDescent="0.2"/>
    <row r="41" spans="1:9" x14ac:dyDescent="0.2">
      <c r="A41" s="19"/>
      <c r="B41" s="20"/>
      <c r="C41" s="21"/>
    </row>
    <row r="42" spans="1:9" x14ac:dyDescent="0.2">
      <c r="A42" s="19"/>
      <c r="B42" s="22"/>
      <c r="C42" s="21"/>
    </row>
  </sheetData>
  <mergeCells count="6">
    <mergeCell ref="I3:I4"/>
    <mergeCell ref="A3:A4"/>
    <mergeCell ref="C3:C4"/>
    <mergeCell ref="A1:G2"/>
    <mergeCell ref="B3:B4"/>
    <mergeCell ref="G3:G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69EA9-F730-47C4-A1B7-300C0E543B70}">
  <dimension ref="A1:L42"/>
  <sheetViews>
    <sheetView topLeftCell="A28" workbookViewId="0">
      <selection activeCell="K35" sqref="K35"/>
    </sheetView>
  </sheetViews>
  <sheetFormatPr defaultRowHeight="12.75" x14ac:dyDescent="0.2"/>
  <cols>
    <col min="1" max="2" width="25" style="1" customWidth="1"/>
    <col min="3" max="3" width="13.7109375" style="1" customWidth="1"/>
    <col min="4" max="4" width="11.7109375" style="1" customWidth="1"/>
    <col min="5" max="5" width="0.85546875" style="1" customWidth="1"/>
    <col min="6" max="6" width="12.140625" style="1" bestFit="1" customWidth="1"/>
    <col min="7" max="7" width="11.140625" style="1" customWidth="1"/>
    <col min="8" max="8" width="15.5703125" style="1" bestFit="1" customWidth="1"/>
    <col min="9" max="9" width="9.140625" style="1"/>
    <col min="10" max="10" width="11.42578125" style="1" customWidth="1"/>
    <col min="11" max="16384" width="9.140625" style="1"/>
  </cols>
  <sheetData>
    <row r="1" spans="1:12" ht="23.25" customHeight="1" x14ac:dyDescent="0.2">
      <c r="A1" s="63" t="s">
        <v>40</v>
      </c>
      <c r="B1" s="63"/>
      <c r="C1" s="63"/>
      <c r="D1" s="63"/>
      <c r="E1" s="63"/>
      <c r="F1" s="63"/>
      <c r="G1" s="63"/>
      <c r="H1" s="63"/>
    </row>
    <row r="2" spans="1:12" ht="33.75" customHeight="1" thickBot="1" x14ac:dyDescent="0.25">
      <c r="A2" s="63"/>
      <c r="B2" s="63"/>
      <c r="C2" s="63"/>
      <c r="D2" s="63"/>
      <c r="E2" s="63"/>
      <c r="F2" s="63"/>
      <c r="G2" s="63"/>
      <c r="H2" s="63"/>
    </row>
    <row r="3" spans="1:12" ht="46.5" customHeight="1" thickBot="1" x14ac:dyDescent="0.25">
      <c r="A3" s="59" t="s">
        <v>0</v>
      </c>
      <c r="B3" s="46" t="s">
        <v>36</v>
      </c>
      <c r="C3" s="61" t="s">
        <v>38</v>
      </c>
      <c r="D3" s="61" t="s">
        <v>32</v>
      </c>
      <c r="E3" s="6"/>
      <c r="F3" s="9" t="s">
        <v>39</v>
      </c>
      <c r="G3" s="9" t="s">
        <v>33</v>
      </c>
      <c r="H3" s="64" t="s">
        <v>35</v>
      </c>
      <c r="I3" s="64" t="s">
        <v>41</v>
      </c>
      <c r="J3" s="58"/>
    </row>
    <row r="4" spans="1:12" ht="16.5" thickBot="1" x14ac:dyDescent="0.3">
      <c r="A4" s="60"/>
      <c r="B4" s="47"/>
      <c r="C4" s="62"/>
      <c r="D4" s="62"/>
      <c r="E4" s="6"/>
      <c r="F4" s="7">
        <v>0.9</v>
      </c>
      <c r="G4" s="8">
        <v>0.1</v>
      </c>
      <c r="H4" s="65"/>
      <c r="I4" s="66"/>
      <c r="J4" s="58"/>
    </row>
    <row r="5" spans="1:12" s="4" customFormat="1" ht="20.25" customHeight="1" x14ac:dyDescent="0.25">
      <c r="A5" s="39" t="s">
        <v>1</v>
      </c>
      <c r="B5" s="35">
        <v>11960</v>
      </c>
      <c r="C5" s="35">
        <v>11722</v>
      </c>
      <c r="D5" s="24">
        <v>11.19</v>
      </c>
      <c r="E5" s="23"/>
      <c r="F5" s="27">
        <f t="shared" ref="F5:F35" si="0">(+C5/$C$36*$F$4)*100</f>
        <v>4.7243480947753547</v>
      </c>
      <c r="G5" s="28">
        <f t="shared" ref="G5:G35" si="1">(+D5/$D$36*$G$4)*100</f>
        <v>0.20603940342478369</v>
      </c>
      <c r="H5" s="51">
        <f>+F5+G5</f>
        <v>4.9303874982001386</v>
      </c>
      <c r="I5" s="54">
        <v>4.9303874982001386</v>
      </c>
      <c r="J5" s="50"/>
    </row>
    <row r="6" spans="1:12" ht="20.25" customHeight="1" x14ac:dyDescent="0.25">
      <c r="A6" s="40" t="s">
        <v>2</v>
      </c>
      <c r="B6" s="36">
        <v>8809</v>
      </c>
      <c r="C6" s="37">
        <v>8717</v>
      </c>
      <c r="D6" s="25">
        <v>6.4</v>
      </c>
      <c r="E6" s="6"/>
      <c r="F6" s="11">
        <f t="shared" si="0"/>
        <v>3.5132351426511486</v>
      </c>
      <c r="G6" s="12">
        <f t="shared" si="1"/>
        <v>0.11784201804455904</v>
      </c>
      <c r="H6" s="52">
        <f t="shared" ref="H6:H35" si="2">+F6+G6</f>
        <v>3.6310771606957077</v>
      </c>
      <c r="I6" s="55">
        <v>3.6310771606957077</v>
      </c>
      <c r="J6" s="50"/>
    </row>
    <row r="7" spans="1:12" ht="20.25" customHeight="1" x14ac:dyDescent="0.25">
      <c r="A7" s="40" t="s">
        <v>3</v>
      </c>
      <c r="B7" s="37">
        <v>439</v>
      </c>
      <c r="C7" s="37">
        <v>434</v>
      </c>
      <c r="D7" s="25">
        <v>8.9</v>
      </c>
      <c r="E7" s="6"/>
      <c r="F7" s="11">
        <f t="shared" si="0"/>
        <v>0.17491614682925302</v>
      </c>
      <c r="G7" s="12">
        <f t="shared" si="1"/>
        <v>0.16387405634321492</v>
      </c>
      <c r="H7" s="52">
        <f t="shared" si="2"/>
        <v>0.33879020317246794</v>
      </c>
      <c r="I7" s="55">
        <v>0.33879020317246794</v>
      </c>
      <c r="J7" s="50"/>
    </row>
    <row r="8" spans="1:12" ht="20.25" customHeight="1" x14ac:dyDescent="0.25">
      <c r="A8" s="40" t="s">
        <v>4</v>
      </c>
      <c r="B8" s="36">
        <v>1507</v>
      </c>
      <c r="C8" s="37">
        <v>1494</v>
      </c>
      <c r="D8" s="10">
        <v>14.4</v>
      </c>
      <c r="E8" s="6"/>
      <c r="F8" s="11">
        <f t="shared" si="0"/>
        <v>0.60213069899286642</v>
      </c>
      <c r="G8" s="12">
        <f t="shared" si="1"/>
        <v>0.26514454060025783</v>
      </c>
      <c r="H8" s="52">
        <f t="shared" si="2"/>
        <v>0.86727523959312425</v>
      </c>
      <c r="I8" s="55">
        <v>0.86727523959312425</v>
      </c>
      <c r="J8" s="50"/>
    </row>
    <row r="9" spans="1:12" ht="20.25" customHeight="1" x14ac:dyDescent="0.25">
      <c r="A9" s="40" t="s">
        <v>5</v>
      </c>
      <c r="B9" s="37">
        <v>1877</v>
      </c>
      <c r="C9" s="37">
        <v>1879</v>
      </c>
      <c r="D9" s="10">
        <v>20.2</v>
      </c>
      <c r="E9" s="6"/>
      <c r="F9" s="11">
        <f t="shared" si="0"/>
        <v>0.75729824859946171</v>
      </c>
      <c r="G9" s="12">
        <f t="shared" si="1"/>
        <v>0.37193886945313942</v>
      </c>
      <c r="H9" s="52">
        <f t="shared" si="2"/>
        <v>1.1292371180526011</v>
      </c>
      <c r="I9" s="55">
        <v>1.1292371180526011</v>
      </c>
      <c r="J9" s="50"/>
      <c r="K9" s="18"/>
    </row>
    <row r="10" spans="1:12" s="4" customFormat="1" ht="20.25" customHeight="1" x14ac:dyDescent="0.25">
      <c r="A10" s="40" t="s">
        <v>6</v>
      </c>
      <c r="B10" s="36">
        <v>14005</v>
      </c>
      <c r="C10" s="37">
        <v>13897</v>
      </c>
      <c r="D10" s="10">
        <v>23.61</v>
      </c>
      <c r="E10" s="23"/>
      <c r="F10" s="11">
        <f t="shared" si="0"/>
        <v>5.6009439919035229</v>
      </c>
      <c r="G10" s="12">
        <f t="shared" si="1"/>
        <v>0.43472656969250606</v>
      </c>
      <c r="H10" s="52">
        <f t="shared" si="2"/>
        <v>6.0356705615960289</v>
      </c>
      <c r="I10" s="55">
        <v>6.0356705615960289</v>
      </c>
      <c r="J10" s="50"/>
    </row>
    <row r="11" spans="1:12" ht="20.25" customHeight="1" x14ac:dyDescent="0.25">
      <c r="A11" s="40" t="s">
        <v>7</v>
      </c>
      <c r="B11" s="37">
        <v>1755</v>
      </c>
      <c r="C11" s="37">
        <v>1750</v>
      </c>
      <c r="D11" s="10">
        <v>11.5</v>
      </c>
      <c r="E11" s="6"/>
      <c r="F11" s="11">
        <f t="shared" si="0"/>
        <v>0.70530704366634278</v>
      </c>
      <c r="G11" s="12">
        <f t="shared" si="1"/>
        <v>0.21174737617381703</v>
      </c>
      <c r="H11" s="52">
        <f t="shared" si="2"/>
        <v>0.91705441984015978</v>
      </c>
      <c r="I11" s="55">
        <v>0.91705441984015978</v>
      </c>
      <c r="J11" s="50"/>
    </row>
    <row r="12" spans="1:12" ht="20.25" customHeight="1" x14ac:dyDescent="0.25">
      <c r="A12" s="40" t="s">
        <v>8</v>
      </c>
      <c r="B12" s="36">
        <v>6486</v>
      </c>
      <c r="C12" s="36">
        <v>6500</v>
      </c>
      <c r="D12" s="10">
        <v>14.2</v>
      </c>
      <c r="E12" s="6"/>
      <c r="F12" s="11">
        <f t="shared" si="0"/>
        <v>2.6197118764749878</v>
      </c>
      <c r="G12" s="12">
        <f t="shared" si="1"/>
        <v>0.26146197753636535</v>
      </c>
      <c r="H12" s="52">
        <f t="shared" si="2"/>
        <v>2.8811738540113532</v>
      </c>
      <c r="I12" s="55">
        <v>2.8811738540113532</v>
      </c>
      <c r="J12" s="50"/>
    </row>
    <row r="13" spans="1:12" ht="20.25" customHeight="1" x14ac:dyDescent="0.25">
      <c r="A13" s="40" t="s">
        <v>9</v>
      </c>
      <c r="B13" s="36">
        <v>2086</v>
      </c>
      <c r="C13" s="36">
        <v>2345</v>
      </c>
      <c r="D13" s="10">
        <v>12.4</v>
      </c>
      <c r="E13" s="6"/>
      <c r="F13" s="11">
        <f t="shared" si="0"/>
        <v>0.94511143851289925</v>
      </c>
      <c r="G13" s="12">
        <f t="shared" si="1"/>
        <v>0.22831890996133311</v>
      </c>
      <c r="H13" s="52">
        <f t="shared" si="2"/>
        <v>1.1734303484742323</v>
      </c>
      <c r="I13" s="55">
        <v>1.1734303484742323</v>
      </c>
      <c r="J13" s="50"/>
    </row>
    <row r="14" spans="1:12" ht="20.25" customHeight="1" x14ac:dyDescent="0.25">
      <c r="A14" s="40" t="s">
        <v>10</v>
      </c>
      <c r="B14" s="36">
        <v>26976</v>
      </c>
      <c r="C14" s="36">
        <v>26222</v>
      </c>
      <c r="D14" s="10">
        <v>50.7</v>
      </c>
      <c r="E14" s="6"/>
      <c r="F14" s="11">
        <f t="shared" si="0"/>
        <v>10.56832074229648</v>
      </c>
      <c r="G14" s="12">
        <f t="shared" si="1"/>
        <v>0.93352973669674122</v>
      </c>
      <c r="H14" s="52">
        <f t="shared" si="2"/>
        <v>11.501850478993221</v>
      </c>
      <c r="I14" s="55">
        <v>11.501850478993221</v>
      </c>
      <c r="J14" s="50"/>
    </row>
    <row r="15" spans="1:12" ht="20.25" customHeight="1" x14ac:dyDescent="0.25">
      <c r="A15" s="40" t="s">
        <v>11</v>
      </c>
      <c r="B15" s="36">
        <v>332</v>
      </c>
      <c r="C15" s="36">
        <v>342</v>
      </c>
      <c r="D15" s="25">
        <v>6.2</v>
      </c>
      <c r="E15" s="6"/>
      <c r="F15" s="11">
        <f t="shared" si="0"/>
        <v>0.13783714796222241</v>
      </c>
      <c r="G15" s="12">
        <f t="shared" si="1"/>
        <v>0.11415945498066656</v>
      </c>
      <c r="H15" s="52">
        <f t="shared" si="2"/>
        <v>0.25199660294288895</v>
      </c>
      <c r="I15" s="55">
        <v>0.25199660294288895</v>
      </c>
      <c r="J15" s="50"/>
      <c r="L15" s="29"/>
    </row>
    <row r="16" spans="1:12" ht="20.25" customHeight="1" x14ac:dyDescent="0.25">
      <c r="A16" s="40" t="s">
        <v>12</v>
      </c>
      <c r="B16" s="36">
        <v>2281</v>
      </c>
      <c r="C16" s="36">
        <v>2235</v>
      </c>
      <c r="D16" s="10">
        <v>15.7</v>
      </c>
      <c r="E16" s="6"/>
      <c r="F16" s="11">
        <f t="shared" si="0"/>
        <v>0.90077785291101486</v>
      </c>
      <c r="G16" s="12">
        <f t="shared" si="1"/>
        <v>0.28908120051555891</v>
      </c>
      <c r="H16" s="52">
        <f t="shared" si="2"/>
        <v>1.1898590534265738</v>
      </c>
      <c r="I16" s="55">
        <v>1.1898590534265738</v>
      </c>
      <c r="J16" s="50"/>
    </row>
    <row r="17" spans="1:12" ht="20.25" customHeight="1" x14ac:dyDescent="0.25">
      <c r="A17" s="40" t="s">
        <v>13</v>
      </c>
      <c r="B17" s="36">
        <v>9514</v>
      </c>
      <c r="C17" s="36">
        <v>9259</v>
      </c>
      <c r="D17" s="10">
        <v>20.5</v>
      </c>
      <c r="E17" s="6"/>
      <c r="F17" s="11">
        <f t="shared" si="0"/>
        <v>3.7316788098895244</v>
      </c>
      <c r="G17" s="12">
        <f t="shared" si="1"/>
        <v>0.37746271404897819</v>
      </c>
      <c r="H17" s="52">
        <f t="shared" si="2"/>
        <v>4.1091415239385025</v>
      </c>
      <c r="I17" s="55">
        <v>4.1091415239385025</v>
      </c>
      <c r="J17" s="50"/>
    </row>
    <row r="18" spans="1:12" ht="20.25" customHeight="1" x14ac:dyDescent="0.25">
      <c r="A18" s="40" t="s">
        <v>14</v>
      </c>
      <c r="B18" s="36">
        <v>1482</v>
      </c>
      <c r="C18" s="36">
        <v>1414</v>
      </c>
      <c r="D18" s="10">
        <v>14.2</v>
      </c>
      <c r="E18" s="6"/>
      <c r="F18" s="11">
        <f t="shared" si="0"/>
        <v>0.56988809128240503</v>
      </c>
      <c r="G18" s="12">
        <f t="shared" si="1"/>
        <v>0.26146197753636535</v>
      </c>
      <c r="H18" s="52">
        <f t="shared" si="2"/>
        <v>0.83135006881877038</v>
      </c>
      <c r="I18" s="55">
        <v>0.83135006881877038</v>
      </c>
      <c r="J18" s="50"/>
    </row>
    <row r="19" spans="1:12" s="4" customFormat="1" ht="20.25" customHeight="1" x14ac:dyDescent="0.25">
      <c r="A19" s="40" t="s">
        <v>15</v>
      </c>
      <c r="B19" s="37">
        <v>16491</v>
      </c>
      <c r="C19" s="37">
        <v>16308</v>
      </c>
      <c r="D19" s="10">
        <v>31.97</v>
      </c>
      <c r="E19" s="23"/>
      <c r="F19" s="11">
        <f t="shared" si="0"/>
        <v>6.5726555817775534</v>
      </c>
      <c r="G19" s="12">
        <f t="shared" si="1"/>
        <v>0.5886577057632113</v>
      </c>
      <c r="H19" s="52">
        <f t="shared" si="2"/>
        <v>7.1613132875407643</v>
      </c>
      <c r="I19" s="55">
        <v>7.1613132875407643</v>
      </c>
      <c r="J19" s="50"/>
    </row>
    <row r="20" spans="1:12" ht="20.25" customHeight="1" x14ac:dyDescent="0.25">
      <c r="A20" s="40" t="s">
        <v>16</v>
      </c>
      <c r="B20" s="36">
        <v>1708</v>
      </c>
      <c r="C20" s="36">
        <v>1746</v>
      </c>
      <c r="D20" s="10">
        <v>12.7</v>
      </c>
      <c r="E20" s="6"/>
      <c r="F20" s="11">
        <f t="shared" si="0"/>
        <v>0.70369491328081968</v>
      </c>
      <c r="G20" s="12">
        <f t="shared" si="1"/>
        <v>0.23384275455717182</v>
      </c>
      <c r="H20" s="52">
        <f t="shared" si="2"/>
        <v>0.93753766783799153</v>
      </c>
      <c r="I20" s="55">
        <v>0.93753766783799153</v>
      </c>
      <c r="J20" s="50"/>
    </row>
    <row r="21" spans="1:12" s="4" customFormat="1" ht="20.25" customHeight="1" x14ac:dyDescent="0.25">
      <c r="A21" s="40" t="s">
        <v>34</v>
      </c>
      <c r="B21" s="36">
        <v>7474</v>
      </c>
      <c r="C21" s="36">
        <v>7269</v>
      </c>
      <c r="D21" s="10">
        <v>9.73</v>
      </c>
      <c r="E21" s="23"/>
      <c r="F21" s="11">
        <f t="shared" si="0"/>
        <v>2.9296439430917975</v>
      </c>
      <c r="G21" s="12">
        <f t="shared" si="1"/>
        <v>0.17915669305836865</v>
      </c>
      <c r="H21" s="52">
        <f t="shared" si="2"/>
        <v>3.1088006361501663</v>
      </c>
      <c r="I21" s="55">
        <v>3.1088006361501663</v>
      </c>
      <c r="J21" s="50"/>
    </row>
    <row r="22" spans="1:12" ht="20.25" customHeight="1" x14ac:dyDescent="0.25">
      <c r="A22" s="40" t="s">
        <v>17</v>
      </c>
      <c r="B22" s="36">
        <v>5209</v>
      </c>
      <c r="C22" s="36">
        <v>5031</v>
      </c>
      <c r="D22" s="10">
        <v>20.9</v>
      </c>
      <c r="E22" s="6"/>
      <c r="F22" s="11">
        <f t="shared" si="0"/>
        <v>2.0276569923916403</v>
      </c>
      <c r="G22" s="12">
        <f t="shared" si="1"/>
        <v>0.38482784017676308</v>
      </c>
      <c r="H22" s="52">
        <f t="shared" si="2"/>
        <v>2.4124848325684036</v>
      </c>
      <c r="I22" s="55">
        <v>2.4124848325684036</v>
      </c>
      <c r="J22" s="50"/>
      <c r="L22" s="2"/>
    </row>
    <row r="23" spans="1:12" ht="20.25" customHeight="1" x14ac:dyDescent="0.25">
      <c r="A23" s="40" t="s">
        <v>18</v>
      </c>
      <c r="B23" s="36">
        <v>842</v>
      </c>
      <c r="C23" s="49">
        <v>832</v>
      </c>
      <c r="D23" s="25">
        <v>7.5</v>
      </c>
      <c r="E23" s="6"/>
      <c r="F23" s="11">
        <f t="shared" si="0"/>
        <v>0.3353231201887984</v>
      </c>
      <c r="G23" s="12">
        <f t="shared" si="1"/>
        <v>0.13809611489596763</v>
      </c>
      <c r="H23" s="52">
        <f t="shared" si="2"/>
        <v>0.47341923508476602</v>
      </c>
      <c r="I23" s="55">
        <v>0.47341923508476602</v>
      </c>
      <c r="J23" s="50"/>
    </row>
    <row r="24" spans="1:12" ht="20.25" customHeight="1" x14ac:dyDescent="0.25">
      <c r="A24" s="40" t="s">
        <v>19</v>
      </c>
      <c r="B24" s="36">
        <v>1155</v>
      </c>
      <c r="C24" s="36">
        <v>1147</v>
      </c>
      <c r="D24" s="10">
        <v>10.8</v>
      </c>
      <c r="E24" s="6"/>
      <c r="F24" s="11">
        <f t="shared" si="0"/>
        <v>0.46227838804874011</v>
      </c>
      <c r="G24" s="12">
        <f t="shared" si="1"/>
        <v>0.19885840545019337</v>
      </c>
      <c r="H24" s="52">
        <f t="shared" si="2"/>
        <v>0.66113679349893351</v>
      </c>
      <c r="I24" s="55">
        <v>0.66113679349893351</v>
      </c>
      <c r="J24" s="50"/>
    </row>
    <row r="25" spans="1:12" ht="20.25" customHeight="1" x14ac:dyDescent="0.25">
      <c r="A25" s="40" t="s">
        <v>20</v>
      </c>
      <c r="B25" s="37">
        <v>1887</v>
      </c>
      <c r="C25" s="37">
        <v>1931</v>
      </c>
      <c r="D25" s="10">
        <v>10.6</v>
      </c>
      <c r="E25" s="6"/>
      <c r="F25" s="11">
        <f t="shared" si="0"/>
        <v>0.77825594361126171</v>
      </c>
      <c r="G25" s="12">
        <f t="shared" si="1"/>
        <v>0.1951758423863009</v>
      </c>
      <c r="H25" s="52">
        <f t="shared" si="2"/>
        <v>0.97343178599756264</v>
      </c>
      <c r="I25" s="55">
        <v>0.97343178599756264</v>
      </c>
      <c r="J25" s="50"/>
    </row>
    <row r="26" spans="1:12" ht="20.25" customHeight="1" x14ac:dyDescent="0.25">
      <c r="A26" s="40" t="s">
        <v>21</v>
      </c>
      <c r="B26" s="36">
        <v>6031</v>
      </c>
      <c r="C26" s="36">
        <v>6094</v>
      </c>
      <c r="D26" s="10">
        <v>22.2</v>
      </c>
      <c r="E26" s="6"/>
      <c r="F26" s="11">
        <f t="shared" si="0"/>
        <v>2.4560806423443959</v>
      </c>
      <c r="G26" s="12">
        <f t="shared" si="1"/>
        <v>0.40876450009206422</v>
      </c>
      <c r="H26" s="52">
        <f t="shared" si="2"/>
        <v>2.8648451424364603</v>
      </c>
      <c r="I26" s="55">
        <v>2.8648451424364603</v>
      </c>
      <c r="J26" s="50"/>
    </row>
    <row r="27" spans="1:12" ht="20.25" customHeight="1" x14ac:dyDescent="0.25">
      <c r="A27" s="40" t="s">
        <v>22</v>
      </c>
      <c r="B27" s="36">
        <v>18908</v>
      </c>
      <c r="C27" s="36">
        <v>18389</v>
      </c>
      <c r="D27" s="10">
        <v>12.5</v>
      </c>
      <c r="E27" s="6"/>
      <c r="F27" s="11">
        <f t="shared" si="0"/>
        <v>7.4113664148459293</v>
      </c>
      <c r="G27" s="12">
        <f t="shared" si="1"/>
        <v>0.2301601914932794</v>
      </c>
      <c r="H27" s="52">
        <f t="shared" si="2"/>
        <v>7.6415266063392089</v>
      </c>
      <c r="I27" s="55">
        <v>7.6415266063392089</v>
      </c>
      <c r="J27" s="50"/>
    </row>
    <row r="28" spans="1:12" ht="20.25" customHeight="1" x14ac:dyDescent="0.25">
      <c r="A28" s="40" t="s">
        <v>23</v>
      </c>
      <c r="B28" s="36">
        <v>3085</v>
      </c>
      <c r="C28" s="36">
        <v>3141</v>
      </c>
      <c r="D28" s="10">
        <v>11.2</v>
      </c>
      <c r="E28" s="6"/>
      <c r="F28" s="11">
        <f t="shared" si="0"/>
        <v>1.2659253852319901</v>
      </c>
      <c r="G28" s="12">
        <f t="shared" si="1"/>
        <v>0.20622353157797829</v>
      </c>
      <c r="H28" s="52">
        <f t="shared" si="2"/>
        <v>1.4721489168099684</v>
      </c>
      <c r="I28" s="55">
        <v>1.4721489168099684</v>
      </c>
      <c r="J28" s="50"/>
    </row>
    <row r="29" spans="1:12" ht="20.25" customHeight="1" x14ac:dyDescent="0.25">
      <c r="A29" s="40" t="s">
        <v>24</v>
      </c>
      <c r="B29" s="36">
        <v>1900</v>
      </c>
      <c r="C29" s="36">
        <v>1895</v>
      </c>
      <c r="D29" s="10">
        <v>16.600000000000001</v>
      </c>
      <c r="E29" s="6"/>
      <c r="F29" s="11">
        <f t="shared" si="0"/>
        <v>0.76374677014155401</v>
      </c>
      <c r="G29" s="12">
        <f t="shared" si="1"/>
        <v>0.30565273430307505</v>
      </c>
      <c r="H29" s="52">
        <f t="shared" si="2"/>
        <v>1.0693995044446289</v>
      </c>
      <c r="I29" s="55">
        <v>1.0693995044446289</v>
      </c>
      <c r="J29" s="50"/>
    </row>
    <row r="30" spans="1:12" ht="20.25" customHeight="1" x14ac:dyDescent="0.25">
      <c r="A30" s="40" t="s">
        <v>25</v>
      </c>
      <c r="B30" s="36">
        <v>1449</v>
      </c>
      <c r="C30" s="36">
        <v>1425</v>
      </c>
      <c r="D30" s="10">
        <v>11.3</v>
      </c>
      <c r="E30" s="6"/>
      <c r="F30" s="11">
        <f t="shared" si="0"/>
        <v>0.57432144984259337</v>
      </c>
      <c r="G30" s="12">
        <f t="shared" si="1"/>
        <v>0.20806481310992456</v>
      </c>
      <c r="H30" s="52">
        <f t="shared" si="2"/>
        <v>0.7823862629525179</v>
      </c>
      <c r="I30" s="55">
        <v>0.7823862629525179</v>
      </c>
      <c r="J30" s="50"/>
    </row>
    <row r="31" spans="1:12" s="4" customFormat="1" ht="20.25" customHeight="1" x14ac:dyDescent="0.25">
      <c r="A31" s="40" t="s">
        <v>26</v>
      </c>
      <c r="B31" s="36">
        <v>46855</v>
      </c>
      <c r="C31" s="36">
        <v>45826</v>
      </c>
      <c r="D31" s="10">
        <v>31.4</v>
      </c>
      <c r="E31" s="23"/>
      <c r="F31" s="11">
        <f t="shared" si="0"/>
        <v>18.469371761745045</v>
      </c>
      <c r="G31" s="12">
        <f t="shared" si="1"/>
        <v>0.57816240103111782</v>
      </c>
      <c r="H31" s="52">
        <f t="shared" si="2"/>
        <v>19.047534162776163</v>
      </c>
      <c r="I31" s="55">
        <v>19.047534162776163</v>
      </c>
      <c r="J31" s="50"/>
    </row>
    <row r="32" spans="1:12" ht="20.25" customHeight="1" x14ac:dyDescent="0.25">
      <c r="A32" s="40" t="s">
        <v>27</v>
      </c>
      <c r="B32" s="36">
        <v>2985</v>
      </c>
      <c r="C32" s="36">
        <v>3017</v>
      </c>
      <c r="D32" s="25">
        <v>10</v>
      </c>
      <c r="E32" s="6"/>
      <c r="F32" s="11">
        <f t="shared" si="0"/>
        <v>1.2159493432807749</v>
      </c>
      <c r="G32" s="12">
        <f t="shared" si="1"/>
        <v>0.18412815319462347</v>
      </c>
      <c r="H32" s="52">
        <f t="shared" si="2"/>
        <v>1.4000774964753984</v>
      </c>
      <c r="I32" s="55">
        <v>1.4000774964753984</v>
      </c>
      <c r="J32" s="50"/>
    </row>
    <row r="33" spans="1:10" ht="20.25" customHeight="1" x14ac:dyDescent="0.25">
      <c r="A33" s="40" t="s">
        <v>28</v>
      </c>
      <c r="B33" s="36">
        <v>4828</v>
      </c>
      <c r="C33" s="36">
        <v>4764</v>
      </c>
      <c r="D33" s="25">
        <v>29.2</v>
      </c>
      <c r="E33" s="6"/>
      <c r="F33" s="11">
        <f t="shared" si="0"/>
        <v>1.9200472891579754</v>
      </c>
      <c r="G33" s="12">
        <f t="shared" si="1"/>
        <v>0.5376542073283006</v>
      </c>
      <c r="H33" s="52">
        <f t="shared" si="2"/>
        <v>2.4577014964862762</v>
      </c>
      <c r="I33" s="55">
        <v>2.4577014964862762</v>
      </c>
      <c r="J33" s="50"/>
    </row>
    <row r="34" spans="1:10" ht="20.25" customHeight="1" x14ac:dyDescent="0.25">
      <c r="A34" s="40" t="s">
        <v>29</v>
      </c>
      <c r="B34" s="36">
        <v>1388</v>
      </c>
      <c r="C34" s="36">
        <v>1327</v>
      </c>
      <c r="D34" s="25">
        <v>32</v>
      </c>
      <c r="E34" s="6"/>
      <c r="F34" s="11">
        <f t="shared" si="0"/>
        <v>0.53482425539727818</v>
      </c>
      <c r="G34" s="12">
        <f t="shared" si="1"/>
        <v>0.58921009022279525</v>
      </c>
      <c r="H34" s="52">
        <f t="shared" si="2"/>
        <v>1.1240343456200734</v>
      </c>
      <c r="I34" s="55">
        <v>1.1240343456200734</v>
      </c>
      <c r="J34" s="50"/>
    </row>
    <row r="35" spans="1:10" ht="20.25" customHeight="1" thickBot="1" x14ac:dyDescent="0.3">
      <c r="A35" s="41" t="s">
        <v>30</v>
      </c>
      <c r="B35" s="38">
        <v>15451</v>
      </c>
      <c r="C35" s="38">
        <v>14955</v>
      </c>
      <c r="D35" s="26">
        <v>32.4</v>
      </c>
      <c r="E35" s="6"/>
      <c r="F35" s="13">
        <f t="shared" si="0"/>
        <v>6.0273524788743753</v>
      </c>
      <c r="G35" s="14">
        <f t="shared" si="1"/>
        <v>0.59657521635058008</v>
      </c>
      <c r="H35" s="53">
        <f t="shared" si="2"/>
        <v>6.6239276952249551</v>
      </c>
      <c r="I35" s="56">
        <v>6.6239276952249551</v>
      </c>
      <c r="J35" s="50"/>
    </row>
    <row r="36" spans="1:10" ht="25.5" customHeight="1" thickBot="1" x14ac:dyDescent="0.3">
      <c r="A36" s="30" t="s">
        <v>31</v>
      </c>
      <c r="B36" s="48">
        <f>SUM(B5:B35)</f>
        <v>227155</v>
      </c>
      <c r="C36" s="31">
        <f>SUM(C5:C35)</f>
        <v>223307</v>
      </c>
      <c r="D36" s="32">
        <f>SUM(D5:D35)</f>
        <v>543.09999999999991</v>
      </c>
      <c r="E36" s="6"/>
      <c r="F36" s="33">
        <f>SUM(F5:F35)</f>
        <v>90.000000000000014</v>
      </c>
      <c r="G36" s="34">
        <f>SUM(G5:G35)</f>
        <v>10.000000000000002</v>
      </c>
      <c r="H36" s="15">
        <f>SUM(H5:H35)</f>
        <v>100.00000000000001</v>
      </c>
      <c r="I36" s="57">
        <f>SUM(I5:I35)</f>
        <v>100.00000000000001</v>
      </c>
      <c r="J36" s="3"/>
    </row>
    <row r="37" spans="1:10" x14ac:dyDescent="0.2">
      <c r="A37" s="16"/>
      <c r="B37" s="16"/>
      <c r="C37" s="16"/>
      <c r="D37" s="16"/>
      <c r="H37" s="45"/>
    </row>
    <row r="38" spans="1:10" x14ac:dyDescent="0.2">
      <c r="A38" s="17"/>
      <c r="B38" s="17"/>
      <c r="F38" s="3"/>
    </row>
    <row r="39" spans="1:10" ht="12.75" customHeight="1" x14ac:dyDescent="0.2"/>
    <row r="41" spans="1:10" x14ac:dyDescent="0.2">
      <c r="A41" s="19"/>
      <c r="B41" s="19"/>
      <c r="C41" s="20"/>
      <c r="D41" s="21"/>
    </row>
    <row r="42" spans="1:10" x14ac:dyDescent="0.2">
      <c r="A42" s="19"/>
      <c r="B42" s="19"/>
      <c r="C42" s="22"/>
      <c r="D42" s="21"/>
    </row>
  </sheetData>
  <mergeCells count="7">
    <mergeCell ref="J3:J4"/>
    <mergeCell ref="A1:H2"/>
    <mergeCell ref="A3:A4"/>
    <mergeCell ref="C3:C4"/>
    <mergeCell ref="D3:D4"/>
    <mergeCell ref="H3:H4"/>
    <mergeCell ref="I3:I4"/>
  </mergeCells>
  <phoneticPr fontId="0" type="noConversion"/>
  <printOptions horizontalCentered="1"/>
  <pageMargins left="0.17" right="0.17" top="0.51181102362204722" bottom="0.5511811023622047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B4AB3-6601-4B7E-B8F0-4B0C9C7DFDB5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quote </vt:lpstr>
      <vt:lpstr>calcolo con diff.</vt:lpstr>
      <vt:lpstr>Foglio3</vt:lpstr>
    </vt:vector>
  </TitlesOfParts>
  <Company>asm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schirumb</dc:creator>
  <cp:lastModifiedBy>DALL'AGLIO Susanna</cp:lastModifiedBy>
  <cp:lastPrinted>2015-02-24T15:36:49Z</cp:lastPrinted>
  <dcterms:created xsi:type="dcterms:W3CDTF">2009-02-09T09:03:09Z</dcterms:created>
  <dcterms:modified xsi:type="dcterms:W3CDTF">2025-03-12T10:09:00Z</dcterms:modified>
</cp:coreProperties>
</file>